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<sst xmlns="http://schemas.openxmlformats.org/spreadsheetml/2006/main" count="103" uniqueCount="61">
  <si>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</si>
  <si>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</si>
  <si>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</si>
  <si>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</si>
  <si>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</si>
  <si>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</si>
  <si>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</si>
  <si>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</si>
  <si>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PÁROS EREDMÉNYEK</t>
  </si>
  <si>
    <t>TMSZSE I.</t>
  </si>
  <si>
    <t>MMG AM</t>
  </si>
  <si>
    <t>TMSZSE II.</t>
  </si>
  <si>
    <t>Paks</t>
  </si>
  <si>
    <t>BÁT-GABONA KFT</t>
  </si>
  <si>
    <t>Fastron AC Tolna</t>
  </si>
  <si>
    <t>OBALL</t>
  </si>
  <si>
    <t>Alsónána SE</t>
  </si>
  <si>
    <t>Amatőr Diákok</t>
  </si>
  <si>
    <t>Csergő Vencel-Nemes József</t>
  </si>
  <si>
    <t>Pelczer Ferenc-Majzik Judit</t>
  </si>
  <si>
    <t>Mózes János-Nagy Gábor</t>
  </si>
  <si>
    <t>Vajda József- Kocsis János</t>
  </si>
  <si>
    <t>Simon Csaba-Gazdag Ferenc</t>
  </si>
  <si>
    <t>Péter András-Tóth Kristóf</t>
  </si>
  <si>
    <t>Bujdos Ferenc-Aranyos Géza</t>
  </si>
  <si>
    <t>Andriska Attila-Veress Barna</t>
  </si>
  <si>
    <t>Nagy Gábor - Tóth György</t>
  </si>
  <si>
    <t>Flóris Pál - Pilisi Gábor</t>
  </si>
  <si>
    <t>Főfainé B Viktória.-Straubinger Sz.</t>
  </si>
  <si>
    <t>Németh Zoltán-Sike Gábor</t>
  </si>
  <si>
    <t>Pelczer Ferenc-Brucker Lilla</t>
  </si>
  <si>
    <t>Főfainé B Viktória.-Tóth András</t>
  </si>
  <si>
    <t>Angyal János - Sike Gábor</t>
  </si>
  <si>
    <t>Majzik Judit - Kern Erik</t>
  </si>
  <si>
    <t>Csergő Vencel-Mátyás Attila</t>
  </si>
  <si>
    <t>Németh Zoltán - Szatmári Z.</t>
  </si>
  <si>
    <t>Gazdag Ferenc - Pilisi Gábor</t>
  </si>
  <si>
    <t>Rák Gyula- Kocsis János</t>
  </si>
  <si>
    <t>Majzik Zsuzsanna-Brucker Lilla</t>
  </si>
  <si>
    <t>Andriska Attila-ifj. Bocs László</t>
  </si>
  <si>
    <t>Miskei Vendel - Nagy Gábor</t>
  </si>
  <si>
    <t>Aranyos Géza - Béda György</t>
  </si>
  <si>
    <t>Pechár Csaba - Nemes József</t>
  </si>
  <si>
    <t>Simon Csaba-Pilisi Gábor</t>
  </si>
  <si>
    <t>Miskei Vendel - Tóth György</t>
  </si>
  <si>
    <t>Patkó Zsombor-Szabó Bence</t>
  </si>
  <si>
    <t>Karácsonyi H. Edit - Sike Gábor</t>
  </si>
  <si>
    <t>Aranyos Géza - Klein Zoltán</t>
  </si>
  <si>
    <t>Hucker Zoltán -Nemes József</t>
  </si>
  <si>
    <t>Hucker Zoltán - Csergő Vencel</t>
  </si>
  <si>
    <t>Klein Zoltán - Fógel Szilárd</t>
  </si>
  <si>
    <t>Németh Zoltán - Angyal János</t>
  </si>
  <si>
    <t>Főfainé B Viktória.-Kizakisz G.</t>
  </si>
  <si>
    <t>Vajda József- Rák Gyula</t>
  </si>
  <si>
    <t>Szatmári Zoltán - Sike Gábor</t>
  </si>
  <si>
    <t>Pelczer Ferenc-Fauszt Richárd</t>
  </si>
  <si>
    <t>Őszi teljesítmény</t>
  </si>
  <si>
    <t>Tavaszi teljesítmény</t>
  </si>
  <si>
    <t>Összesített teljesítmény</t>
  </si>
  <si>
    <t>Szabó Bence-Angyal György</t>
  </si>
  <si>
    <t>Rák Gyula - Péter Gábor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</si>
</sst>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31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5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2" fontId="3" fillId="0" borderId="62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63" xfId="0" applyFont="1" applyFill="1" applyBorder="1" applyAlignment="1">
      <alignment horizontal="left" vertical="center" wrapText="1"/>
    </xf>
    <xf numFmtId="2" fontId="1" fillId="0" borderId="64" xfId="0" applyNumberFormat="1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4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0" borderId="31" xfId="0" applyNumberFormat="1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2" fontId="21" fillId="0" borderId="62" xfId="0" applyNumberFormat="1" applyFont="1" applyBorder="1" applyAlignment="1">
      <alignment horizontal="right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130" zoomScaleNormal="130" zoomScalePageLayoutView="0" workbookViewId="0" topLeftCell="A1">
      <selection activeCell="N10" sqref="N10"/>
    </sheetView>
  </sheetViews>
  <sheetFormatPr defaultColWidth="9.00390625" defaultRowHeight="12.75"/>
  <cols>
    <col min="1" max="1" width="27.375" style="57" customWidth="1"/>
    <col min="2" max="2" width="15.875" style="72" customWidth="1"/>
    <col min="3" max="3" width="6.625" style="72" customWidth="1"/>
    <col min="4" max="4" width="6.00390625" style="72" customWidth="1"/>
    <col min="5" max="5" width="6.75390625" style="72" customWidth="1"/>
    <col min="6" max="6" width="7.00390625" style="72" customWidth="1"/>
    <col min="7" max="13" width="2.75390625" style="0" customWidth="1"/>
    <col min="14" max="14" width="3.75390625" style="0" customWidth="1"/>
    <col min="15" max="15" width="5.125" style="0" customWidth="1"/>
    <col min="16" max="16" width="5.00390625" style="0" customWidth="1"/>
    <col min="17" max="17" width="3.00390625" style="0" customWidth="1"/>
    <col min="18" max="18" width="3.625" style="0" customWidth="1"/>
    <col min="19" max="19" width="6.25390625" style="0" customWidth="1"/>
    <col min="20" max="20" width="6.00390625" style="0" customWidth="1"/>
    <col min="21" max="21" width="5.125" style="0" customWidth="1"/>
    <col min="22" max="22" width="6.125" style="0" customWidth="1"/>
    <col min="23" max="23" width="7.00390625" style="0" customWidth="1"/>
  </cols>
  <sheetData>
    <row r="1" ht="12.75">
      <c r="A1" s="39" t="s">
        <v>8</v>
      </c>
    </row>
    <row r="2" spans="1:23" s="29" customFormat="1" ht="13.5" customHeight="1" thickBot="1">
      <c r="A2" s="39"/>
      <c r="B2" s="73"/>
      <c r="C2" s="121" t="s">
        <v>56</v>
      </c>
      <c r="D2" s="122"/>
      <c r="E2" s="122"/>
      <c r="F2" s="122"/>
      <c r="G2" s="120" t="s">
        <v>0</v>
      </c>
      <c r="H2" s="120"/>
      <c r="I2" s="120"/>
      <c r="J2" s="120"/>
      <c r="K2" s="120"/>
      <c r="L2" s="120"/>
      <c r="M2" s="120"/>
      <c r="N2" s="120"/>
      <c r="O2" s="120"/>
      <c r="P2" s="120" t="s">
        <v>57</v>
      </c>
      <c r="Q2" s="120"/>
      <c r="R2" s="120"/>
      <c r="S2" s="120"/>
      <c r="T2" s="120" t="s">
        <v>58</v>
      </c>
      <c r="U2" s="120"/>
      <c r="V2" s="120"/>
      <c r="W2" s="120"/>
    </row>
    <row r="3" spans="1:23" ht="13.5" customHeight="1" thickBot="1">
      <c r="A3" s="40" t="s">
        <v>1</v>
      </c>
      <c r="B3" s="40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1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3" t="s">
        <v>3</v>
      </c>
      <c r="Q3" s="4" t="s">
        <v>4</v>
      </c>
      <c r="R3" s="5" t="s">
        <v>5</v>
      </c>
      <c r="S3" s="6" t="s">
        <v>6</v>
      </c>
      <c r="T3" s="3" t="s">
        <v>3</v>
      </c>
      <c r="U3" s="4" t="s">
        <v>4</v>
      </c>
      <c r="V3" s="5" t="s">
        <v>5</v>
      </c>
      <c r="W3" s="6" t="s">
        <v>6</v>
      </c>
    </row>
    <row r="4" spans="1:23" ht="13.5" customHeight="1" thickBot="1">
      <c r="A4" s="116" t="s">
        <v>18</v>
      </c>
      <c r="B4" s="114" t="s">
        <v>7</v>
      </c>
      <c r="C4" s="123">
        <v>4</v>
      </c>
      <c r="D4" s="124">
        <v>3</v>
      </c>
      <c r="E4" s="125">
        <v>1</v>
      </c>
      <c r="F4" s="126">
        <v>75</v>
      </c>
      <c r="G4" s="58"/>
      <c r="H4" s="20"/>
      <c r="I4" s="20"/>
      <c r="J4" s="20"/>
      <c r="K4" s="20"/>
      <c r="L4" s="20"/>
      <c r="M4" s="20"/>
      <c r="N4" s="92"/>
      <c r="O4" s="20"/>
      <c r="P4" s="31">
        <f aca="true" t="shared" si="0" ref="P4:P9">COUNT(G4:O4)</f>
        <v>0</v>
      </c>
      <c r="Q4" s="32">
        <f aca="true" t="shared" si="1" ref="Q4:Q9">SUM(G4:O4)</f>
        <v>0</v>
      </c>
      <c r="R4" s="33">
        <f aca="true" t="shared" si="2" ref="R4:R9">P4-Q4</f>
        <v>0</v>
      </c>
      <c r="S4" s="30">
        <f aca="true" t="shared" si="3" ref="S4:S9">IF(P4=0,"",Q4/P4*100)</f>
      </c>
      <c r="T4" s="31">
        <f aca="true" t="shared" si="4" ref="T4:U9">C4+P4</f>
        <v>4</v>
      </c>
      <c r="U4" s="32">
        <f t="shared" si="4"/>
        <v>3</v>
      </c>
      <c r="V4" s="33">
        <f aca="true" t="shared" si="5" ref="V4:V9">T4-U4</f>
        <v>1</v>
      </c>
      <c r="W4" s="30">
        <f aca="true" t="shared" si="6" ref="W4:W9">IF(T4=0,"",U4/T4*100)</f>
        <v>75</v>
      </c>
    </row>
    <row r="5" spans="1:23" ht="13.5" customHeight="1" thickBot="1">
      <c r="A5" s="116" t="s">
        <v>34</v>
      </c>
      <c r="B5" s="115" t="s">
        <v>7</v>
      </c>
      <c r="C5" s="123">
        <v>1</v>
      </c>
      <c r="D5" s="124">
        <v>0</v>
      </c>
      <c r="E5" s="125">
        <v>1</v>
      </c>
      <c r="F5" s="126">
        <v>0</v>
      </c>
      <c r="G5" s="66">
        <v>1</v>
      </c>
      <c r="H5" s="25"/>
      <c r="I5" s="25"/>
      <c r="J5" s="25"/>
      <c r="K5" s="25"/>
      <c r="L5" s="25"/>
      <c r="M5" s="25"/>
      <c r="N5" s="93"/>
      <c r="O5" s="25"/>
      <c r="P5" s="31">
        <f t="shared" si="0"/>
        <v>1</v>
      </c>
      <c r="Q5" s="32">
        <f t="shared" si="1"/>
        <v>1</v>
      </c>
      <c r="R5" s="33">
        <f t="shared" si="2"/>
        <v>0</v>
      </c>
      <c r="S5" s="30">
        <f t="shared" si="3"/>
        <v>100</v>
      </c>
      <c r="T5" s="31">
        <f t="shared" si="4"/>
        <v>2</v>
      </c>
      <c r="U5" s="32">
        <f t="shared" si="4"/>
        <v>1</v>
      </c>
      <c r="V5" s="33">
        <f t="shared" si="5"/>
        <v>1</v>
      </c>
      <c r="W5" s="30">
        <f t="shared" si="6"/>
        <v>50</v>
      </c>
    </row>
    <row r="6" spans="1:23" ht="13.5" customHeight="1" thickBot="1">
      <c r="A6" s="116" t="s">
        <v>48</v>
      </c>
      <c r="B6" s="83" t="s">
        <v>7</v>
      </c>
      <c r="C6" s="123">
        <v>1</v>
      </c>
      <c r="D6" s="124">
        <v>1</v>
      </c>
      <c r="E6" s="125">
        <v>0</v>
      </c>
      <c r="F6" s="126">
        <v>100</v>
      </c>
      <c r="G6" s="59"/>
      <c r="H6" s="21"/>
      <c r="I6" s="21"/>
      <c r="J6" s="21"/>
      <c r="K6" s="21"/>
      <c r="L6" s="21"/>
      <c r="M6" s="21"/>
      <c r="N6" s="94"/>
      <c r="O6" s="21"/>
      <c r="P6" s="31">
        <f t="shared" si="0"/>
        <v>0</v>
      </c>
      <c r="Q6" s="32">
        <f t="shared" si="1"/>
        <v>0</v>
      </c>
      <c r="R6" s="33">
        <f t="shared" si="2"/>
        <v>0</v>
      </c>
      <c r="S6" s="30">
        <f t="shared" si="3"/>
      </c>
      <c r="T6" s="31">
        <f t="shared" si="4"/>
        <v>1</v>
      </c>
      <c r="U6" s="32">
        <f t="shared" si="4"/>
        <v>1</v>
      </c>
      <c r="V6" s="33">
        <f t="shared" si="5"/>
        <v>0</v>
      </c>
      <c r="W6" s="30">
        <f t="shared" si="6"/>
        <v>100</v>
      </c>
    </row>
    <row r="7" spans="1:23" ht="13.5" customHeight="1" thickBot="1">
      <c r="A7" s="116" t="s">
        <v>42</v>
      </c>
      <c r="B7" s="83" t="s">
        <v>7</v>
      </c>
      <c r="C7" s="123">
        <v>2</v>
      </c>
      <c r="D7" s="124">
        <v>1</v>
      </c>
      <c r="E7" s="125">
        <v>1</v>
      </c>
      <c r="F7" s="126">
        <v>50</v>
      </c>
      <c r="G7" s="60"/>
      <c r="H7" s="22"/>
      <c r="I7" s="22"/>
      <c r="J7" s="22"/>
      <c r="K7" s="22"/>
      <c r="L7" s="22"/>
      <c r="M7" s="22"/>
      <c r="N7" s="95"/>
      <c r="O7" s="22"/>
      <c r="P7" s="31">
        <f t="shared" si="0"/>
        <v>0</v>
      </c>
      <c r="Q7" s="32">
        <f t="shared" si="1"/>
        <v>0</v>
      </c>
      <c r="R7" s="33">
        <f t="shared" si="2"/>
        <v>0</v>
      </c>
      <c r="S7" s="30">
        <f t="shared" si="3"/>
      </c>
      <c r="T7" s="31">
        <f t="shared" si="4"/>
        <v>2</v>
      </c>
      <c r="U7" s="32">
        <f t="shared" si="4"/>
        <v>1</v>
      </c>
      <c r="V7" s="33">
        <f t="shared" si="5"/>
        <v>1</v>
      </c>
      <c r="W7" s="30">
        <f t="shared" si="6"/>
        <v>50</v>
      </c>
    </row>
    <row r="8" spans="1:23" ht="13.5" customHeight="1" thickBot="1">
      <c r="A8" s="116" t="s">
        <v>49</v>
      </c>
      <c r="B8" s="83" t="s">
        <v>7</v>
      </c>
      <c r="C8" s="127">
        <v>1</v>
      </c>
      <c r="D8" s="128">
        <v>1</v>
      </c>
      <c r="E8" s="129">
        <v>0</v>
      </c>
      <c r="F8" s="130">
        <v>100</v>
      </c>
      <c r="G8" s="60"/>
      <c r="H8" s="22"/>
      <c r="I8" s="22"/>
      <c r="J8" s="22"/>
      <c r="K8" s="22"/>
      <c r="L8" s="22"/>
      <c r="M8" s="22"/>
      <c r="N8" s="95"/>
      <c r="O8" s="22"/>
      <c r="P8" s="31">
        <f t="shared" si="0"/>
        <v>0</v>
      </c>
      <c r="Q8" s="32">
        <f t="shared" si="1"/>
        <v>0</v>
      </c>
      <c r="R8" s="33">
        <f t="shared" si="2"/>
        <v>0</v>
      </c>
      <c r="S8" s="30">
        <f t="shared" si="3"/>
      </c>
      <c r="T8" s="31">
        <f t="shared" si="4"/>
        <v>1</v>
      </c>
      <c r="U8" s="32">
        <f t="shared" si="4"/>
        <v>1</v>
      </c>
      <c r="V8" s="33">
        <f t="shared" si="5"/>
        <v>0</v>
      </c>
      <c r="W8" s="30">
        <f t="shared" si="6"/>
        <v>100</v>
      </c>
    </row>
    <row r="9" spans="1:23" ht="13.5" customHeight="1" thickBot="1">
      <c r="A9" s="116"/>
      <c r="B9" s="84" t="s">
        <v>7</v>
      </c>
      <c r="C9" s="131"/>
      <c r="D9" s="132"/>
      <c r="E9" s="133"/>
      <c r="F9" s="134"/>
      <c r="G9" s="61"/>
      <c r="H9" s="23"/>
      <c r="I9" s="23"/>
      <c r="J9" s="23"/>
      <c r="K9" s="23"/>
      <c r="L9" s="23"/>
      <c r="M9" s="23"/>
      <c r="N9" s="96"/>
      <c r="O9" s="23"/>
      <c r="P9" s="34">
        <f t="shared" si="0"/>
        <v>0</v>
      </c>
      <c r="Q9" s="35">
        <f t="shared" si="1"/>
        <v>0</v>
      </c>
      <c r="R9" s="36">
        <f t="shared" si="2"/>
        <v>0</v>
      </c>
      <c r="S9" s="37">
        <f t="shared" si="3"/>
      </c>
      <c r="T9" s="31">
        <f t="shared" si="4"/>
        <v>0</v>
      </c>
      <c r="U9" s="32">
        <f t="shared" si="4"/>
        <v>0</v>
      </c>
      <c r="V9" s="33">
        <f t="shared" si="5"/>
        <v>0</v>
      </c>
      <c r="W9" s="30">
        <f t="shared" si="6"/>
      </c>
    </row>
    <row r="10" spans="1:21" ht="13.5" customHeight="1" thickBot="1">
      <c r="A10" s="44"/>
      <c r="B10" s="77"/>
      <c r="C10" s="135"/>
      <c r="D10" s="135"/>
      <c r="E10" s="135"/>
      <c r="F10" s="136"/>
      <c r="G10" s="68"/>
      <c r="H10" s="24"/>
      <c r="I10" s="24"/>
      <c r="J10" s="24"/>
      <c r="K10" s="24"/>
      <c r="L10" s="24"/>
      <c r="M10" s="24"/>
      <c r="N10" s="24"/>
      <c r="O10" s="110"/>
      <c r="P10" s="2"/>
      <c r="Q10" s="12"/>
      <c r="R10" s="13"/>
      <c r="S10" s="109">
        <f aca="true" t="shared" si="7" ref="S10:S35">IF(P10=0,"",Q10/P10*100)</f>
      </c>
      <c r="U10" s="14"/>
    </row>
    <row r="11" spans="1:23" ht="13.5" customHeight="1" thickBot="1">
      <c r="A11" s="41" t="s">
        <v>28</v>
      </c>
      <c r="B11" s="74" t="s">
        <v>9</v>
      </c>
      <c r="C11" s="131">
        <v>5</v>
      </c>
      <c r="D11" s="132">
        <v>2</v>
      </c>
      <c r="E11" s="137">
        <v>3</v>
      </c>
      <c r="F11" s="134">
        <v>40</v>
      </c>
      <c r="G11" s="111">
        <v>1</v>
      </c>
      <c r="H11" s="20"/>
      <c r="I11" s="20"/>
      <c r="J11" s="20"/>
      <c r="K11" s="20"/>
      <c r="L11" s="20"/>
      <c r="M11" s="20"/>
      <c r="N11" s="20"/>
      <c r="O11" s="112"/>
      <c r="P11" s="31">
        <f>COUNT(G11:O11)</f>
        <v>1</v>
      </c>
      <c r="Q11" s="32">
        <f>SUM(G11:O11)</f>
        <v>1</v>
      </c>
      <c r="R11" s="33">
        <f>P11-Q11</f>
        <v>0</v>
      </c>
      <c r="S11" s="30">
        <f t="shared" si="7"/>
        <v>100</v>
      </c>
      <c r="T11" s="31">
        <f aca="true" t="shared" si="8" ref="T11:U14">C11+P11</f>
        <v>6</v>
      </c>
      <c r="U11" s="32">
        <f t="shared" si="8"/>
        <v>3</v>
      </c>
      <c r="V11" s="33">
        <f>T11-U11</f>
        <v>3</v>
      </c>
      <c r="W11" s="30">
        <f>IF(T11=0,"",U11/T11*100)</f>
        <v>50</v>
      </c>
    </row>
    <row r="12" spans="1:23" ht="13.5" customHeight="1" thickBot="1">
      <c r="A12" s="41" t="s">
        <v>31</v>
      </c>
      <c r="B12" s="78" t="s">
        <v>9</v>
      </c>
      <c r="C12" s="131">
        <v>3</v>
      </c>
      <c r="D12" s="132">
        <v>2</v>
      </c>
      <c r="E12" s="137">
        <v>1</v>
      </c>
      <c r="F12" s="134">
        <v>66.67</v>
      </c>
      <c r="G12" s="100"/>
      <c r="H12" s="21"/>
      <c r="I12" s="21"/>
      <c r="J12" s="21"/>
      <c r="K12" s="21"/>
      <c r="L12" s="21"/>
      <c r="M12" s="21"/>
      <c r="N12" s="21"/>
      <c r="O12" s="21"/>
      <c r="P12" s="31">
        <f>COUNT(G12:O12)</f>
        <v>0</v>
      </c>
      <c r="Q12" s="32">
        <f>SUM(G12:O12)</f>
        <v>0</v>
      </c>
      <c r="R12" s="33">
        <f>P12-Q12</f>
        <v>0</v>
      </c>
      <c r="S12" s="30">
        <f t="shared" si="7"/>
      </c>
      <c r="T12" s="31">
        <f t="shared" si="8"/>
        <v>3</v>
      </c>
      <c r="U12" s="32">
        <f t="shared" si="8"/>
        <v>2</v>
      </c>
      <c r="V12" s="33">
        <f>T12-U12</f>
        <v>1</v>
      </c>
      <c r="W12" s="30">
        <f>IF(T12=0,"",U12/T12*100)</f>
        <v>66.66666666666666</v>
      </c>
    </row>
    <row r="13" spans="1:23" ht="13.5" customHeight="1" thickBot="1">
      <c r="A13" s="41" t="s">
        <v>52</v>
      </c>
      <c r="B13" s="78" t="s">
        <v>9</v>
      </c>
      <c r="C13" s="131">
        <v>1</v>
      </c>
      <c r="D13" s="132">
        <v>1</v>
      </c>
      <c r="E13" s="137">
        <v>0</v>
      </c>
      <c r="F13" s="134">
        <v>100</v>
      </c>
      <c r="G13" s="103"/>
      <c r="H13" s="22"/>
      <c r="I13" s="22"/>
      <c r="J13" s="22"/>
      <c r="K13" s="22"/>
      <c r="L13" s="22"/>
      <c r="M13" s="22"/>
      <c r="N13" s="22"/>
      <c r="O13" s="22"/>
      <c r="P13" s="31">
        <f>COUNT(G13:O13)</f>
        <v>0</v>
      </c>
      <c r="Q13" s="32">
        <f>SUM(G13:O13)</f>
        <v>0</v>
      </c>
      <c r="R13" s="33">
        <f>P13-Q13</f>
        <v>0</v>
      </c>
      <c r="S13" s="30">
        <f t="shared" si="7"/>
      </c>
      <c r="T13" s="31">
        <f t="shared" si="8"/>
        <v>1</v>
      </c>
      <c r="U13" s="32">
        <f t="shared" si="8"/>
        <v>1</v>
      </c>
      <c r="V13" s="33">
        <f>T13-U13</f>
        <v>0</v>
      </c>
      <c r="W13" s="30">
        <f>IF(T13=0,"",U13/T13*100)</f>
        <v>100</v>
      </c>
    </row>
    <row r="14" spans="1:23" ht="13.5" customHeight="1" thickBot="1">
      <c r="A14" s="47"/>
      <c r="B14" s="78" t="s">
        <v>9</v>
      </c>
      <c r="C14" s="131"/>
      <c r="D14" s="132"/>
      <c r="E14" s="137"/>
      <c r="F14" s="134"/>
      <c r="G14" s="103"/>
      <c r="H14" s="22"/>
      <c r="I14" s="22"/>
      <c r="J14" s="22"/>
      <c r="K14" s="22"/>
      <c r="L14" s="22"/>
      <c r="M14" s="22"/>
      <c r="N14" s="22"/>
      <c r="O14" s="22"/>
      <c r="P14" s="31">
        <f>COUNT(G14:O14)</f>
        <v>0</v>
      </c>
      <c r="Q14" s="32">
        <f>SUM(G14:O14)</f>
        <v>0</v>
      </c>
      <c r="R14" s="33">
        <f>P14-Q14</f>
        <v>0</v>
      </c>
      <c r="S14" s="30">
        <f t="shared" si="7"/>
      </c>
      <c r="T14" s="31">
        <f t="shared" si="8"/>
        <v>0</v>
      </c>
      <c r="U14" s="32">
        <f t="shared" si="8"/>
        <v>0</v>
      </c>
      <c r="V14" s="33">
        <f>T14-U14</f>
        <v>0</v>
      </c>
      <c r="W14" s="30">
        <f>IF(T14=0,"",U14/T14*100)</f>
      </c>
    </row>
    <row r="15" spans="1:23" ht="13.5" customHeight="1" thickBot="1">
      <c r="A15" s="46"/>
      <c r="B15" s="79"/>
      <c r="C15" s="138"/>
      <c r="D15" s="138"/>
      <c r="E15" s="138"/>
      <c r="F15" s="136"/>
      <c r="G15" s="113"/>
      <c r="H15" s="26"/>
      <c r="I15" s="26"/>
      <c r="J15" s="26"/>
      <c r="K15" s="26"/>
      <c r="L15" s="26"/>
      <c r="M15" s="26"/>
      <c r="N15" s="26"/>
      <c r="O15" s="26"/>
      <c r="P15" s="15"/>
      <c r="Q15" s="16"/>
      <c r="R15" s="10"/>
      <c r="S15" s="109">
        <f t="shared" si="7"/>
      </c>
      <c r="T15" s="117"/>
      <c r="U15" s="32"/>
      <c r="V15" s="33"/>
      <c r="W15" s="30"/>
    </row>
    <row r="16" spans="1:23" ht="13.5" customHeight="1" thickBot="1">
      <c r="A16" s="48" t="s">
        <v>20</v>
      </c>
      <c r="B16" s="80" t="s">
        <v>13</v>
      </c>
      <c r="C16" s="131">
        <v>3</v>
      </c>
      <c r="D16" s="132">
        <v>2</v>
      </c>
      <c r="E16" s="137">
        <v>1</v>
      </c>
      <c r="F16" s="134">
        <v>66.67</v>
      </c>
      <c r="G16" s="58"/>
      <c r="H16" s="92"/>
      <c r="I16" s="20"/>
      <c r="J16" s="20"/>
      <c r="K16" s="20"/>
      <c r="L16" s="20"/>
      <c r="M16" s="20"/>
      <c r="N16" s="20"/>
      <c r="O16" s="20"/>
      <c r="P16" s="31">
        <f>COUNT(G16:O16)</f>
        <v>0</v>
      </c>
      <c r="Q16" s="32">
        <f>SUM(G16:O16)</f>
        <v>0</v>
      </c>
      <c r="R16" s="33">
        <f>P16-Q16</f>
        <v>0</v>
      </c>
      <c r="S16" s="30">
        <f t="shared" si="7"/>
      </c>
      <c r="T16" s="31">
        <f aca="true" t="shared" si="9" ref="T16:U19">C16+P16</f>
        <v>3</v>
      </c>
      <c r="U16" s="32">
        <f t="shared" si="9"/>
        <v>2</v>
      </c>
      <c r="V16" s="33">
        <f>T16-U16</f>
        <v>1</v>
      </c>
      <c r="W16" s="30">
        <f>IF(T16=0,"",U16/T16*100)</f>
        <v>66.66666666666666</v>
      </c>
    </row>
    <row r="17" spans="1:23" ht="13.5" customHeight="1" thickBot="1">
      <c r="A17" s="42" t="s">
        <v>26</v>
      </c>
      <c r="B17" s="75" t="s">
        <v>13</v>
      </c>
      <c r="C17" s="131">
        <v>4</v>
      </c>
      <c r="D17" s="132">
        <v>4</v>
      </c>
      <c r="E17" s="137">
        <v>0</v>
      </c>
      <c r="F17" s="134">
        <v>100</v>
      </c>
      <c r="G17" s="59"/>
      <c r="H17" s="94"/>
      <c r="I17" s="21"/>
      <c r="J17" s="21"/>
      <c r="K17" s="21"/>
      <c r="L17" s="21"/>
      <c r="M17" s="21"/>
      <c r="N17" s="21"/>
      <c r="O17" s="21"/>
      <c r="P17" s="31">
        <f>COUNT(G17:O17)</f>
        <v>0</v>
      </c>
      <c r="Q17" s="32">
        <f>SUM(G17:O17)</f>
        <v>0</v>
      </c>
      <c r="R17" s="33">
        <f>P17-Q17</f>
        <v>0</v>
      </c>
      <c r="S17" s="30">
        <f t="shared" si="7"/>
      </c>
      <c r="T17" s="31">
        <f t="shared" si="9"/>
        <v>4</v>
      </c>
      <c r="U17" s="32">
        <f t="shared" si="9"/>
        <v>4</v>
      </c>
      <c r="V17" s="33">
        <f>T17-U17</f>
        <v>0</v>
      </c>
      <c r="W17" s="30">
        <f>IF(T17=0,"",U17/T17*100)</f>
        <v>100</v>
      </c>
    </row>
    <row r="18" spans="1:23" ht="13.5" customHeight="1" thickBot="1">
      <c r="A18" s="42" t="s">
        <v>40</v>
      </c>
      <c r="B18" s="85" t="s">
        <v>13</v>
      </c>
      <c r="C18" s="131">
        <v>1</v>
      </c>
      <c r="D18" s="132">
        <v>1</v>
      </c>
      <c r="E18" s="137">
        <v>0</v>
      </c>
      <c r="F18" s="134">
        <v>100</v>
      </c>
      <c r="G18" s="59">
        <v>1</v>
      </c>
      <c r="H18" s="94"/>
      <c r="I18" s="21"/>
      <c r="J18" s="21"/>
      <c r="K18" s="21"/>
      <c r="L18" s="21"/>
      <c r="M18" s="21"/>
      <c r="N18" s="21"/>
      <c r="O18" s="21"/>
      <c r="P18" s="31">
        <f>COUNT(G18:O18)</f>
        <v>1</v>
      </c>
      <c r="Q18" s="32">
        <f>SUM(G18:O18)</f>
        <v>1</v>
      </c>
      <c r="R18" s="33">
        <f>P18-Q18</f>
        <v>0</v>
      </c>
      <c r="S18" s="30">
        <f t="shared" si="7"/>
        <v>100</v>
      </c>
      <c r="T18" s="31">
        <f t="shared" si="9"/>
        <v>2</v>
      </c>
      <c r="U18" s="32">
        <f t="shared" si="9"/>
        <v>2</v>
      </c>
      <c r="V18" s="33">
        <f>T18-U18</f>
        <v>0</v>
      </c>
      <c r="W18" s="30">
        <f>IF(T18=0,"",U18/T18*100)</f>
        <v>100</v>
      </c>
    </row>
    <row r="19" spans="1:23" ht="13.5" customHeight="1" thickBot="1">
      <c r="A19" s="43" t="s">
        <v>44</v>
      </c>
      <c r="B19" s="76" t="s">
        <v>13</v>
      </c>
      <c r="C19" s="131">
        <v>1</v>
      </c>
      <c r="D19" s="132">
        <v>0</v>
      </c>
      <c r="E19" s="137">
        <v>1</v>
      </c>
      <c r="F19" s="134">
        <v>0</v>
      </c>
      <c r="G19" s="65"/>
      <c r="H19" s="96"/>
      <c r="I19" s="23"/>
      <c r="J19" s="23"/>
      <c r="K19" s="23"/>
      <c r="L19" s="23"/>
      <c r="M19" s="23"/>
      <c r="N19" s="23"/>
      <c r="O19" s="23"/>
      <c r="P19" s="34">
        <f>COUNT(G19:O19)</f>
        <v>0</v>
      </c>
      <c r="Q19" s="35">
        <f>SUM(G19:O19)</f>
        <v>0</v>
      </c>
      <c r="R19" s="36">
        <f>P19-Q19</f>
        <v>0</v>
      </c>
      <c r="S19" s="37">
        <f t="shared" si="7"/>
      </c>
      <c r="T19" s="31">
        <f t="shared" si="9"/>
        <v>1</v>
      </c>
      <c r="U19" s="32">
        <f t="shared" si="9"/>
        <v>0</v>
      </c>
      <c r="V19" s="33">
        <f>T19-U19</f>
        <v>1</v>
      </c>
      <c r="W19" s="30">
        <f>IF(T19=0,"",U19/T19*100)</f>
        <v>0</v>
      </c>
    </row>
    <row r="20" spans="1:19" ht="13.5" customHeight="1" thickBot="1">
      <c r="A20" s="44"/>
      <c r="B20" s="77"/>
      <c r="C20" s="135"/>
      <c r="D20" s="135"/>
      <c r="E20" s="135"/>
      <c r="F20" s="135"/>
      <c r="G20" s="62"/>
      <c r="H20" s="24"/>
      <c r="I20" s="24"/>
      <c r="J20" s="24"/>
      <c r="K20" s="24"/>
      <c r="L20" s="24"/>
      <c r="M20" s="24"/>
      <c r="N20" s="24"/>
      <c r="O20" s="24"/>
      <c r="P20" s="11"/>
      <c r="Q20" s="12"/>
      <c r="R20" s="13"/>
      <c r="S20" s="109">
        <f t="shared" si="7"/>
      </c>
    </row>
    <row r="21" spans="1:23" ht="13.5" customHeight="1" thickBot="1">
      <c r="A21" s="49" t="s">
        <v>19</v>
      </c>
      <c r="B21" s="80" t="s">
        <v>14</v>
      </c>
      <c r="C21" s="131">
        <v>1</v>
      </c>
      <c r="D21" s="132">
        <v>0</v>
      </c>
      <c r="E21" s="132">
        <v>1</v>
      </c>
      <c r="F21" s="139">
        <v>0</v>
      </c>
      <c r="G21" s="58"/>
      <c r="H21" s="20"/>
      <c r="I21" s="20"/>
      <c r="J21" s="20"/>
      <c r="K21" s="20"/>
      <c r="L21" s="20"/>
      <c r="M21" s="20"/>
      <c r="N21" s="20"/>
      <c r="O21" s="92"/>
      <c r="P21" s="31">
        <f>COUNT(G21:O21)</f>
        <v>0</v>
      </c>
      <c r="Q21" s="32">
        <f>SUM(G21:O21)</f>
        <v>0</v>
      </c>
      <c r="R21" s="33">
        <f>P21-Q21</f>
        <v>0</v>
      </c>
      <c r="S21" s="30">
        <f t="shared" si="7"/>
      </c>
      <c r="T21" s="31">
        <f aca="true" t="shared" si="10" ref="T21:U25">C21+P21</f>
        <v>1</v>
      </c>
      <c r="U21" s="32">
        <f t="shared" si="10"/>
        <v>0</v>
      </c>
      <c r="V21" s="33">
        <f>T21-U21</f>
        <v>1</v>
      </c>
      <c r="W21" s="30">
        <f>IF(T21=0,"",U21/T21*100)</f>
        <v>0</v>
      </c>
    </row>
    <row r="22" spans="1:23" ht="13.5" customHeight="1" thickBot="1">
      <c r="A22" s="50" t="s">
        <v>30</v>
      </c>
      <c r="B22" s="75" t="s">
        <v>14</v>
      </c>
      <c r="C22" s="131">
        <v>5</v>
      </c>
      <c r="D22" s="132">
        <v>2</v>
      </c>
      <c r="E22" s="132">
        <v>3</v>
      </c>
      <c r="F22" s="139">
        <v>40</v>
      </c>
      <c r="G22" s="66"/>
      <c r="H22" s="25"/>
      <c r="I22" s="25"/>
      <c r="J22" s="25"/>
      <c r="K22" s="25"/>
      <c r="L22" s="25"/>
      <c r="M22" s="25"/>
      <c r="N22" s="25"/>
      <c r="O22" s="93"/>
      <c r="P22" s="34">
        <f>COUNT(G22:O22)</f>
        <v>0</v>
      </c>
      <c r="Q22" s="35">
        <f>SUM(G22:O22)</f>
        <v>0</v>
      </c>
      <c r="R22" s="36">
        <f>P22-Q22</f>
        <v>0</v>
      </c>
      <c r="S22" s="37">
        <f>IF(P22=0,"",Q22/P22*100)</f>
      </c>
      <c r="T22" s="31">
        <f t="shared" si="10"/>
        <v>5</v>
      </c>
      <c r="U22" s="32">
        <f t="shared" si="10"/>
        <v>2</v>
      </c>
      <c r="V22" s="33">
        <f>T22-U22</f>
        <v>3</v>
      </c>
      <c r="W22" s="30">
        <f>IF(T22=0,"",U22/T22*100)</f>
        <v>40</v>
      </c>
    </row>
    <row r="23" spans="1:23" ht="13.5" customHeight="1" thickBot="1">
      <c r="A23" s="50" t="s">
        <v>33</v>
      </c>
      <c r="B23" s="85" t="s">
        <v>14</v>
      </c>
      <c r="C23" s="131">
        <v>1</v>
      </c>
      <c r="D23" s="132">
        <v>1</v>
      </c>
      <c r="E23" s="132">
        <v>0</v>
      </c>
      <c r="F23" s="139">
        <v>100</v>
      </c>
      <c r="G23" s="66"/>
      <c r="H23" s="25"/>
      <c r="I23" s="25"/>
      <c r="J23" s="25"/>
      <c r="K23" s="25"/>
      <c r="L23" s="25"/>
      <c r="M23" s="25"/>
      <c r="N23" s="25"/>
      <c r="O23" s="93"/>
      <c r="P23" s="34">
        <f>COUNT(G23:O23)</f>
        <v>0</v>
      </c>
      <c r="Q23" s="35">
        <f>SUM(G23:O23)</f>
        <v>0</v>
      </c>
      <c r="R23" s="36">
        <f>P23-Q23</f>
        <v>0</v>
      </c>
      <c r="S23" s="37">
        <f>IF(P23=0,"",Q23/P23*100)</f>
      </c>
      <c r="T23" s="31">
        <f t="shared" si="10"/>
        <v>1</v>
      </c>
      <c r="U23" s="32">
        <f t="shared" si="10"/>
        <v>1</v>
      </c>
      <c r="V23" s="33">
        <f>T23-U23</f>
        <v>0</v>
      </c>
      <c r="W23" s="30">
        <f>IF(T23=0,"",U23/T23*100)</f>
        <v>100</v>
      </c>
    </row>
    <row r="24" spans="1:23" ht="13.5" customHeight="1" thickBot="1">
      <c r="A24" s="50" t="s">
        <v>38</v>
      </c>
      <c r="B24" s="75" t="s">
        <v>14</v>
      </c>
      <c r="C24" s="131">
        <v>1</v>
      </c>
      <c r="D24" s="132">
        <v>0</v>
      </c>
      <c r="E24" s="132">
        <v>1</v>
      </c>
      <c r="F24" s="139">
        <v>0</v>
      </c>
      <c r="G24" s="59"/>
      <c r="H24" s="21"/>
      <c r="I24" s="21"/>
      <c r="J24" s="21"/>
      <c r="K24" s="21"/>
      <c r="L24" s="21"/>
      <c r="M24" s="21"/>
      <c r="N24" s="21"/>
      <c r="O24" s="97"/>
      <c r="P24" s="34">
        <f>COUNT(G24:O24)</f>
        <v>0</v>
      </c>
      <c r="Q24" s="35">
        <f>SUM(G24:O24)</f>
        <v>0</v>
      </c>
      <c r="R24" s="36">
        <f>P24-Q24</f>
        <v>0</v>
      </c>
      <c r="S24" s="37">
        <f>IF(P24=0,"",Q24/P24*100)</f>
      </c>
      <c r="T24" s="31">
        <f t="shared" si="10"/>
        <v>1</v>
      </c>
      <c r="U24" s="32">
        <f t="shared" si="10"/>
        <v>0</v>
      </c>
      <c r="V24" s="33">
        <f>T24-U24</f>
        <v>1</v>
      </c>
      <c r="W24" s="30">
        <f>IF(T24=0,"",U24/T24*100)</f>
        <v>0</v>
      </c>
    </row>
    <row r="25" spans="1:23" ht="13.5" customHeight="1" thickBot="1">
      <c r="A25" s="49" t="s">
        <v>55</v>
      </c>
      <c r="B25" s="76" t="s">
        <v>14</v>
      </c>
      <c r="C25" s="131">
        <v>1</v>
      </c>
      <c r="D25" s="132">
        <v>1</v>
      </c>
      <c r="E25" s="132">
        <v>0</v>
      </c>
      <c r="F25" s="139">
        <v>100</v>
      </c>
      <c r="G25" s="91">
        <v>0</v>
      </c>
      <c r="H25" s="28"/>
      <c r="I25" s="28"/>
      <c r="J25" s="28"/>
      <c r="K25" s="28"/>
      <c r="L25" s="28"/>
      <c r="M25" s="28"/>
      <c r="N25" s="28"/>
      <c r="O25" s="98"/>
      <c r="P25" s="34">
        <f>COUNT(G25:O25)</f>
        <v>1</v>
      </c>
      <c r="Q25" s="35">
        <f>SUM(G25:O25)</f>
        <v>0</v>
      </c>
      <c r="R25" s="36">
        <f>P25-Q25</f>
        <v>1</v>
      </c>
      <c r="S25" s="37">
        <f t="shared" si="7"/>
        <v>0</v>
      </c>
      <c r="T25" s="31">
        <f t="shared" si="10"/>
        <v>2</v>
      </c>
      <c r="U25" s="32">
        <f t="shared" si="10"/>
        <v>1</v>
      </c>
      <c r="V25" s="33">
        <f>T25-U25</f>
        <v>1</v>
      </c>
      <c r="W25" s="30">
        <f>IF(T25=0,"",U25/T25*100)</f>
        <v>50</v>
      </c>
    </row>
    <row r="26" spans="1:19" ht="13.5" customHeight="1" thickBot="1">
      <c r="A26" s="51"/>
      <c r="B26" s="81"/>
      <c r="C26" s="140"/>
      <c r="D26" s="140"/>
      <c r="E26" s="140"/>
      <c r="F26" s="140"/>
      <c r="G26" s="67"/>
      <c r="H26" s="27"/>
      <c r="I26" s="27"/>
      <c r="J26" s="27"/>
      <c r="K26" s="27"/>
      <c r="L26" s="27"/>
      <c r="M26" s="27"/>
      <c r="N26" s="27"/>
      <c r="O26" s="27"/>
      <c r="P26" s="17"/>
      <c r="Q26" s="18"/>
      <c r="R26" s="18"/>
      <c r="S26" s="19">
        <f t="shared" si="7"/>
      </c>
    </row>
    <row r="27" spans="1:23" ht="13.5" customHeight="1" thickBot="1">
      <c r="A27" s="45" t="s">
        <v>25</v>
      </c>
      <c r="B27" s="80" t="s">
        <v>15</v>
      </c>
      <c r="C27" s="131">
        <v>7</v>
      </c>
      <c r="D27" s="132">
        <v>5</v>
      </c>
      <c r="E27" s="132">
        <v>2</v>
      </c>
      <c r="F27" s="139">
        <v>71.43</v>
      </c>
      <c r="G27" s="58"/>
      <c r="H27" s="20"/>
      <c r="I27" s="20"/>
      <c r="J27" s="20"/>
      <c r="K27" s="20"/>
      <c r="L27" s="92"/>
      <c r="M27" s="20"/>
      <c r="N27" s="20"/>
      <c r="O27" s="20"/>
      <c r="P27" s="31">
        <f>COUNT(G27:O27)</f>
        <v>0</v>
      </c>
      <c r="Q27" s="32">
        <f>SUM(G27:O27)</f>
        <v>0</v>
      </c>
      <c r="R27" s="33">
        <f>P27-Q27</f>
        <v>0</v>
      </c>
      <c r="S27" s="30">
        <f t="shared" si="7"/>
      </c>
      <c r="T27" s="31">
        <f aca="true" t="shared" si="11" ref="T27:U30">C27+P27</f>
        <v>7</v>
      </c>
      <c r="U27" s="32">
        <f t="shared" si="11"/>
        <v>5</v>
      </c>
      <c r="V27" s="33">
        <f>T27-U27</f>
        <v>2</v>
      </c>
      <c r="W27" s="30">
        <f>IF(T27=0,"",U27/T27*100)</f>
        <v>71.42857142857143</v>
      </c>
    </row>
    <row r="28" spans="1:23" ht="13.5" customHeight="1" thickBot="1">
      <c r="A28" s="45" t="s">
        <v>39</v>
      </c>
      <c r="B28" s="75" t="s">
        <v>15</v>
      </c>
      <c r="C28" s="131">
        <v>2</v>
      </c>
      <c r="D28" s="132">
        <v>1</v>
      </c>
      <c r="E28" s="132">
        <v>1</v>
      </c>
      <c r="F28" s="139">
        <v>50</v>
      </c>
      <c r="G28" s="60">
        <v>0</v>
      </c>
      <c r="H28" s="22"/>
      <c r="I28" s="22"/>
      <c r="J28" s="22"/>
      <c r="K28" s="22"/>
      <c r="L28" s="95"/>
      <c r="M28" s="22"/>
      <c r="N28" s="22"/>
      <c r="O28" s="22"/>
      <c r="P28" s="31">
        <f>COUNT(G28:O28)</f>
        <v>1</v>
      </c>
      <c r="Q28" s="32">
        <f>SUM(G28:O28)</f>
        <v>0</v>
      </c>
      <c r="R28" s="33">
        <f>P28-Q28</f>
        <v>1</v>
      </c>
      <c r="S28" s="30">
        <f>IF(P28=0,"",Q28/P28*100)</f>
        <v>0</v>
      </c>
      <c r="T28" s="31">
        <f t="shared" si="11"/>
        <v>3</v>
      </c>
      <c r="U28" s="32">
        <f t="shared" si="11"/>
        <v>1</v>
      </c>
      <c r="V28" s="33">
        <f>T28-U28</f>
        <v>2</v>
      </c>
      <c r="W28" s="30">
        <f>IF(T28=0,"",U28/T28*100)</f>
        <v>33.33333333333333</v>
      </c>
    </row>
    <row r="29" spans="1:23" ht="13.5" customHeight="1" thickBot="1">
      <c r="A29" s="45"/>
      <c r="B29" s="85" t="s">
        <v>15</v>
      </c>
      <c r="C29" s="131"/>
      <c r="D29" s="132"/>
      <c r="E29" s="132"/>
      <c r="F29" s="139"/>
      <c r="G29" s="60"/>
      <c r="H29" s="22"/>
      <c r="I29" s="22"/>
      <c r="J29" s="22"/>
      <c r="K29" s="22"/>
      <c r="L29" s="95"/>
      <c r="M29" s="22"/>
      <c r="N29" s="22"/>
      <c r="O29" s="22"/>
      <c r="P29" s="31">
        <f>COUNT(G29:O29)</f>
        <v>0</v>
      </c>
      <c r="Q29" s="32">
        <f>SUM(G29:O29)</f>
        <v>0</v>
      </c>
      <c r="R29" s="33">
        <f>P29-Q29</f>
        <v>0</v>
      </c>
      <c r="S29" s="30">
        <f t="shared" si="7"/>
      </c>
      <c r="T29" s="31">
        <f t="shared" si="11"/>
        <v>0</v>
      </c>
      <c r="U29" s="32">
        <f t="shared" si="11"/>
        <v>0</v>
      </c>
      <c r="V29" s="33">
        <f>T29-U29</f>
        <v>0</v>
      </c>
      <c r="W29" s="30">
        <f>IF(T29=0,"",U29/T29*100)</f>
      </c>
    </row>
    <row r="30" spans="1:23" ht="13.5" customHeight="1" thickBot="1">
      <c r="A30" s="43"/>
      <c r="B30" s="76" t="s">
        <v>15</v>
      </c>
      <c r="C30" s="131"/>
      <c r="D30" s="132"/>
      <c r="E30" s="132"/>
      <c r="F30" s="139"/>
      <c r="G30" s="61"/>
      <c r="H30" s="23"/>
      <c r="I30" s="23"/>
      <c r="J30" s="23"/>
      <c r="K30" s="23"/>
      <c r="L30" s="96"/>
      <c r="M30" s="23"/>
      <c r="N30" s="23"/>
      <c r="O30" s="23"/>
      <c r="P30" s="34">
        <f>COUNT(G30:O30)</f>
        <v>0</v>
      </c>
      <c r="Q30" s="35">
        <f>SUM(G30:O30)</f>
        <v>0</v>
      </c>
      <c r="R30" s="38">
        <f>P30-Q30</f>
        <v>0</v>
      </c>
      <c r="S30" s="30">
        <f t="shared" si="7"/>
      </c>
      <c r="T30" s="31">
        <f t="shared" si="11"/>
        <v>0</v>
      </c>
      <c r="U30" s="32">
        <f t="shared" si="11"/>
        <v>0</v>
      </c>
      <c r="V30" s="33">
        <f>T30-U30</f>
        <v>0</v>
      </c>
      <c r="W30" s="30">
        <f>IF(T30=0,"",U30/T30*100)</f>
      </c>
    </row>
    <row r="31" spans="1:23" ht="13.5" customHeight="1" thickBot="1">
      <c r="A31" s="47"/>
      <c r="B31" s="82"/>
      <c r="C31" s="135"/>
      <c r="D31" s="135"/>
      <c r="E31" s="135"/>
      <c r="F31" s="135"/>
      <c r="G31" s="68"/>
      <c r="H31" s="24"/>
      <c r="I31" s="24"/>
      <c r="J31" s="24"/>
      <c r="K31" s="24"/>
      <c r="L31" s="24"/>
      <c r="M31" s="24"/>
      <c r="N31" s="24"/>
      <c r="O31" s="24"/>
      <c r="P31" s="11"/>
      <c r="Q31" s="12"/>
      <c r="R31" s="13"/>
      <c r="S31" s="109"/>
      <c r="T31" s="117"/>
      <c r="U31" s="32"/>
      <c r="V31" s="33"/>
      <c r="W31" s="30"/>
    </row>
    <row r="32" spans="1:23" ht="13.5" customHeight="1" thickBot="1">
      <c r="A32" s="49" t="s">
        <v>22</v>
      </c>
      <c r="B32" s="80" t="s">
        <v>10</v>
      </c>
      <c r="C32" s="131">
        <v>4</v>
      </c>
      <c r="D32" s="132">
        <v>1</v>
      </c>
      <c r="E32" s="132">
        <v>3</v>
      </c>
      <c r="F32" s="139">
        <v>25</v>
      </c>
      <c r="G32" s="58">
        <v>0</v>
      </c>
      <c r="H32" s="20"/>
      <c r="I32" s="20"/>
      <c r="J32" s="20"/>
      <c r="K32" s="92"/>
      <c r="L32" s="20"/>
      <c r="M32" s="20"/>
      <c r="N32" s="20"/>
      <c r="O32" s="20"/>
      <c r="P32" s="31">
        <f>COUNT(G32:O32)</f>
        <v>1</v>
      </c>
      <c r="Q32" s="32">
        <f>SUM(G32:O32)</f>
        <v>0</v>
      </c>
      <c r="R32" s="33">
        <f>P32-Q32</f>
        <v>1</v>
      </c>
      <c r="S32" s="30">
        <f t="shared" si="7"/>
        <v>0</v>
      </c>
      <c r="T32" s="31">
        <f aca="true" t="shared" si="12" ref="T32:U35">C32+P32</f>
        <v>5</v>
      </c>
      <c r="U32" s="32">
        <f t="shared" si="12"/>
        <v>1</v>
      </c>
      <c r="V32" s="33">
        <f>T32-U32</f>
        <v>4</v>
      </c>
      <c r="W32" s="30">
        <f>IF(T32=0,"",U32/T32*100)</f>
        <v>20</v>
      </c>
    </row>
    <row r="33" spans="1:23" ht="13.5" customHeight="1" thickBot="1">
      <c r="A33" s="42" t="s">
        <v>27</v>
      </c>
      <c r="B33" s="83" t="s">
        <v>10</v>
      </c>
      <c r="C33" s="131">
        <v>2</v>
      </c>
      <c r="D33" s="132">
        <v>0</v>
      </c>
      <c r="E33" s="132">
        <v>2</v>
      </c>
      <c r="F33" s="139">
        <v>0</v>
      </c>
      <c r="G33" s="59"/>
      <c r="H33" s="21"/>
      <c r="I33" s="21"/>
      <c r="J33" s="21"/>
      <c r="K33" s="94"/>
      <c r="L33" s="21"/>
      <c r="M33" s="21"/>
      <c r="N33" s="21"/>
      <c r="O33" s="21"/>
      <c r="P33" s="31">
        <f>COUNT(G33:O33)</f>
        <v>0</v>
      </c>
      <c r="Q33" s="32">
        <f>SUM(G33:O33)</f>
        <v>0</v>
      </c>
      <c r="R33" s="33">
        <f>P33-Q33</f>
        <v>0</v>
      </c>
      <c r="S33" s="30">
        <f t="shared" si="7"/>
      </c>
      <c r="T33" s="31">
        <f t="shared" si="12"/>
        <v>2</v>
      </c>
      <c r="U33" s="32">
        <f t="shared" si="12"/>
        <v>0</v>
      </c>
      <c r="V33" s="33">
        <f>T33-U33</f>
        <v>2</v>
      </c>
      <c r="W33" s="30">
        <f>IF(T33=0,"",U33/T33*100)</f>
        <v>0</v>
      </c>
    </row>
    <row r="34" spans="1:23" ht="13.5" customHeight="1" thickBot="1">
      <c r="A34" s="42" t="s">
        <v>36</v>
      </c>
      <c r="B34" s="83" t="s">
        <v>10</v>
      </c>
      <c r="C34" s="131">
        <v>2</v>
      </c>
      <c r="D34" s="132">
        <v>0</v>
      </c>
      <c r="E34" s="132">
        <v>2</v>
      </c>
      <c r="F34" s="139">
        <v>0</v>
      </c>
      <c r="G34" s="59"/>
      <c r="H34" s="21"/>
      <c r="I34" s="21"/>
      <c r="J34" s="21"/>
      <c r="K34" s="94"/>
      <c r="L34" s="21"/>
      <c r="M34" s="21"/>
      <c r="N34" s="21"/>
      <c r="O34" s="21"/>
      <c r="P34" s="31">
        <f>COUNT(G34:O34)</f>
        <v>0</v>
      </c>
      <c r="Q34" s="32">
        <f>SUM(G34:O34)</f>
        <v>0</v>
      </c>
      <c r="R34" s="33">
        <f>P34-Q34</f>
        <v>0</v>
      </c>
      <c r="S34" s="30">
        <f t="shared" si="7"/>
      </c>
      <c r="T34" s="31">
        <f t="shared" si="12"/>
        <v>2</v>
      </c>
      <c r="U34" s="32">
        <f t="shared" si="12"/>
        <v>0</v>
      </c>
      <c r="V34" s="33">
        <f>T34-U34</f>
        <v>2</v>
      </c>
      <c r="W34" s="30">
        <f>IF(T34=0,"",U34/T34*100)</f>
        <v>0</v>
      </c>
    </row>
    <row r="35" spans="1:23" ht="13.5" customHeight="1" thickBot="1">
      <c r="A35" s="43" t="s">
        <v>43</v>
      </c>
      <c r="B35" s="84" t="s">
        <v>10</v>
      </c>
      <c r="C35" s="131">
        <v>1</v>
      </c>
      <c r="D35" s="132">
        <v>0</v>
      </c>
      <c r="E35" s="132">
        <v>1</v>
      </c>
      <c r="F35" s="139">
        <v>0</v>
      </c>
      <c r="G35" s="65"/>
      <c r="H35" s="23"/>
      <c r="I35" s="23"/>
      <c r="J35" s="23"/>
      <c r="K35" s="96"/>
      <c r="L35" s="23"/>
      <c r="M35" s="23"/>
      <c r="N35" s="23"/>
      <c r="O35" s="23"/>
      <c r="P35" s="31">
        <f>COUNT(G35:O35)</f>
        <v>0</v>
      </c>
      <c r="Q35" s="32">
        <f>SUM(G35:O35)</f>
        <v>0</v>
      </c>
      <c r="R35" s="33">
        <f>P35-Q35</f>
        <v>0</v>
      </c>
      <c r="S35" s="30">
        <f t="shared" si="7"/>
      </c>
      <c r="T35" s="34">
        <f t="shared" si="12"/>
        <v>1</v>
      </c>
      <c r="U35" s="35">
        <f t="shared" si="12"/>
        <v>0</v>
      </c>
      <c r="V35" s="36">
        <f>T35-U35</f>
        <v>1</v>
      </c>
      <c r="W35" s="37">
        <f>IF(T35=0,"",U35/T35*100)</f>
        <v>0</v>
      </c>
    </row>
    <row r="36" spans="1:19" ht="13.5" customHeight="1" thickBot="1">
      <c r="A36" s="44"/>
      <c r="B36" s="77"/>
      <c r="C36" s="135"/>
      <c r="D36" s="135"/>
      <c r="E36" s="135"/>
      <c r="F36" s="135"/>
      <c r="G36" s="62"/>
      <c r="H36" s="24"/>
      <c r="I36" s="24"/>
      <c r="J36" s="24"/>
      <c r="K36" s="24"/>
      <c r="L36" s="24"/>
      <c r="M36" s="24"/>
      <c r="N36" s="24"/>
      <c r="O36" s="24"/>
      <c r="P36" s="7"/>
      <c r="Q36" s="8"/>
      <c r="R36" s="9"/>
      <c r="S36" s="109"/>
    </row>
    <row r="37" spans="1:23" ht="13.5" customHeight="1" thickBot="1">
      <c r="A37" s="41" t="s">
        <v>21</v>
      </c>
      <c r="B37" s="80" t="s">
        <v>16</v>
      </c>
      <c r="C37" s="131">
        <v>3</v>
      </c>
      <c r="D37" s="132">
        <v>0</v>
      </c>
      <c r="E37" s="132">
        <v>3</v>
      </c>
      <c r="F37" s="139">
        <v>0</v>
      </c>
      <c r="G37" s="63"/>
      <c r="H37" s="20"/>
      <c r="I37" s="20"/>
      <c r="J37" s="20"/>
      <c r="K37" s="20"/>
      <c r="L37" s="20"/>
      <c r="M37" s="20"/>
      <c r="N37" s="20"/>
      <c r="O37" s="20"/>
      <c r="P37" s="31">
        <f>COUNT(G37:O37)</f>
        <v>0</v>
      </c>
      <c r="Q37" s="32">
        <f>SUM(G37:O37)</f>
        <v>0</v>
      </c>
      <c r="R37" s="33">
        <f>P37-Q37</f>
        <v>0</v>
      </c>
      <c r="S37" s="30">
        <f>IF(P37=0,"",Q37/P37*100)</f>
      </c>
      <c r="T37" s="31">
        <f aca="true" t="shared" si="13" ref="T37:U40">C37+P37</f>
        <v>3</v>
      </c>
      <c r="U37" s="32">
        <f t="shared" si="13"/>
        <v>0</v>
      </c>
      <c r="V37" s="33">
        <f>T37-U37</f>
        <v>3</v>
      </c>
      <c r="W37" s="30">
        <f>IF(T37=0,"",U37/T37*100)</f>
        <v>0</v>
      </c>
    </row>
    <row r="38" spans="1:23" ht="13.5" customHeight="1" thickBot="1">
      <c r="A38" s="41" t="s">
        <v>37</v>
      </c>
      <c r="B38" s="75" t="s">
        <v>16</v>
      </c>
      <c r="C38" s="131">
        <v>5</v>
      </c>
      <c r="D38" s="132">
        <v>1</v>
      </c>
      <c r="E38" s="132">
        <v>4</v>
      </c>
      <c r="F38" s="139">
        <v>20</v>
      </c>
      <c r="G38" s="62"/>
      <c r="H38" s="24"/>
      <c r="I38" s="24"/>
      <c r="J38" s="24"/>
      <c r="K38" s="24"/>
      <c r="L38" s="24"/>
      <c r="M38" s="24"/>
      <c r="N38" s="24"/>
      <c r="O38" s="24"/>
      <c r="P38" s="31">
        <f>COUNT(G38:O38)</f>
        <v>0</v>
      </c>
      <c r="Q38" s="32">
        <f>SUM(G38:O38)</f>
        <v>0</v>
      </c>
      <c r="R38" s="33">
        <f>P38-Q38</f>
        <v>0</v>
      </c>
      <c r="S38" s="30">
        <f>IF(P38=0,"",Q38/P38*100)</f>
      </c>
      <c r="T38" s="31">
        <f t="shared" si="13"/>
        <v>5</v>
      </c>
      <c r="U38" s="32">
        <f t="shared" si="13"/>
        <v>1</v>
      </c>
      <c r="V38" s="33">
        <f>T38-U38</f>
        <v>4</v>
      </c>
      <c r="W38" s="30">
        <f>IF(T38=0,"",U38/T38*100)</f>
        <v>20</v>
      </c>
    </row>
    <row r="39" spans="1:23" ht="13.5" customHeight="1" thickBot="1">
      <c r="A39" s="41" t="s">
        <v>53</v>
      </c>
      <c r="B39" s="76" t="s">
        <v>16</v>
      </c>
      <c r="C39" s="131">
        <v>1</v>
      </c>
      <c r="D39" s="132">
        <v>0</v>
      </c>
      <c r="E39" s="132">
        <v>1</v>
      </c>
      <c r="F39" s="139">
        <v>0</v>
      </c>
      <c r="G39" s="61"/>
      <c r="H39" s="23"/>
      <c r="I39" s="23"/>
      <c r="J39" s="23"/>
      <c r="K39" s="23"/>
      <c r="L39" s="23"/>
      <c r="M39" s="23"/>
      <c r="N39" s="23"/>
      <c r="O39" s="23"/>
      <c r="P39" s="31">
        <f>COUNT(G39:O39)</f>
        <v>0</v>
      </c>
      <c r="Q39" s="32">
        <f>SUM(G39:O39)</f>
        <v>0</v>
      </c>
      <c r="R39" s="33">
        <f>P39-Q39</f>
        <v>0</v>
      </c>
      <c r="S39" s="30">
        <f>IF(P39=0,"",Q39/P39*100)</f>
      </c>
      <c r="T39" s="31">
        <f t="shared" si="13"/>
        <v>1</v>
      </c>
      <c r="U39" s="32">
        <f t="shared" si="13"/>
        <v>0</v>
      </c>
      <c r="V39" s="33">
        <f>T39-U39</f>
        <v>1</v>
      </c>
      <c r="W39" s="30">
        <f>IF(T39=0,"",U39/T39*100)</f>
        <v>0</v>
      </c>
    </row>
    <row r="40" spans="1:23" ht="13.5" customHeight="1" thickBot="1">
      <c r="A40" s="41" t="s">
        <v>60</v>
      </c>
      <c r="B40" s="76" t="s">
        <v>16</v>
      </c>
      <c r="C40" s="131">
        <v>0</v>
      </c>
      <c r="D40" s="132">
        <v>0</v>
      </c>
      <c r="E40" s="132">
        <v>0</v>
      </c>
      <c r="F40" s="139">
        <v>0</v>
      </c>
      <c r="G40" s="61">
        <v>0</v>
      </c>
      <c r="H40" s="23"/>
      <c r="I40" s="23"/>
      <c r="J40" s="23"/>
      <c r="K40" s="23"/>
      <c r="L40" s="23"/>
      <c r="M40" s="23"/>
      <c r="N40" s="23"/>
      <c r="O40" s="23"/>
      <c r="P40" s="31">
        <f>COUNT(G40:O40)</f>
        <v>1</v>
      </c>
      <c r="Q40" s="32">
        <f>SUM(G40:O40)</f>
        <v>0</v>
      </c>
      <c r="R40" s="33">
        <f>P40-Q40</f>
        <v>1</v>
      </c>
      <c r="S40" s="30">
        <f>IF(P40=0,"",Q40/P40*100)</f>
        <v>0</v>
      </c>
      <c r="T40" s="31">
        <f t="shared" si="13"/>
        <v>1</v>
      </c>
      <c r="U40" s="32">
        <f t="shared" si="13"/>
        <v>0</v>
      </c>
      <c r="V40" s="33">
        <f>T40-U40</f>
        <v>1</v>
      </c>
      <c r="W40" s="30">
        <f>IF(T40=0,"",U40/T40*100)</f>
        <v>0</v>
      </c>
    </row>
    <row r="41" spans="1:19" ht="13.5" customHeight="1" thickBot="1">
      <c r="A41" s="44"/>
      <c r="B41" s="85"/>
      <c r="C41" s="135"/>
      <c r="D41" s="135"/>
      <c r="E41" s="135"/>
      <c r="F41" s="135"/>
      <c r="G41" s="69"/>
      <c r="H41" s="70"/>
      <c r="I41" s="70"/>
      <c r="J41" s="70"/>
      <c r="K41" s="70"/>
      <c r="L41" s="70"/>
      <c r="M41" s="70"/>
      <c r="N41" s="70"/>
      <c r="O41" s="70"/>
      <c r="P41" s="7"/>
      <c r="Q41" s="8"/>
      <c r="R41" s="9"/>
      <c r="S41" s="109"/>
    </row>
    <row r="42" spans="1:23" ht="13.5" customHeight="1" thickBot="1">
      <c r="A42" s="52" t="s">
        <v>29</v>
      </c>
      <c r="B42" s="74" t="s">
        <v>11</v>
      </c>
      <c r="C42" s="131">
        <v>2</v>
      </c>
      <c r="D42" s="132">
        <v>2</v>
      </c>
      <c r="E42" s="132">
        <v>0</v>
      </c>
      <c r="F42" s="139">
        <v>100</v>
      </c>
      <c r="G42" s="58"/>
      <c r="H42" s="20"/>
      <c r="I42" s="92"/>
      <c r="J42" s="20"/>
      <c r="K42" s="20"/>
      <c r="L42" s="20"/>
      <c r="M42" s="20"/>
      <c r="N42" s="20"/>
      <c r="O42" s="20"/>
      <c r="P42" s="31">
        <f aca="true" t="shared" si="14" ref="P42:P47">COUNT(G42:O42)</f>
        <v>0</v>
      </c>
      <c r="Q42" s="32">
        <f aca="true" t="shared" si="15" ref="Q42:Q47">SUM(G42:O42)</f>
        <v>0</v>
      </c>
      <c r="R42" s="33">
        <f aca="true" t="shared" si="16" ref="R42:R47">P42-Q42</f>
        <v>0</v>
      </c>
      <c r="S42" s="30">
        <f aca="true" t="shared" si="17" ref="S42:S47">IF(P42=0,"",Q42/P42*100)</f>
      </c>
      <c r="T42" s="31">
        <f aca="true" t="shared" si="18" ref="T42:U47">C42+P42</f>
        <v>2</v>
      </c>
      <c r="U42" s="32">
        <f t="shared" si="18"/>
        <v>2</v>
      </c>
      <c r="V42" s="33">
        <f aca="true" t="shared" si="19" ref="V42:V47">T42-U42</f>
        <v>0</v>
      </c>
      <c r="W42" s="30">
        <f aca="true" t="shared" si="20" ref="W42:W47">IF(T42=0,"",U42/T42*100)</f>
        <v>100</v>
      </c>
    </row>
    <row r="43" spans="1:23" ht="13.5" customHeight="1" thickBot="1">
      <c r="A43" s="53" t="s">
        <v>32</v>
      </c>
      <c r="B43" s="75" t="s">
        <v>11</v>
      </c>
      <c r="C43" s="131">
        <v>1</v>
      </c>
      <c r="D43" s="132">
        <v>1</v>
      </c>
      <c r="E43" s="132">
        <v>0</v>
      </c>
      <c r="F43" s="139">
        <v>100</v>
      </c>
      <c r="G43" s="59"/>
      <c r="H43" s="21"/>
      <c r="I43" s="94"/>
      <c r="J43" s="21"/>
      <c r="K43" s="21"/>
      <c r="L43" s="21"/>
      <c r="M43" s="21"/>
      <c r="N43" s="21"/>
      <c r="O43" s="21"/>
      <c r="P43" s="31">
        <f t="shared" si="14"/>
        <v>0</v>
      </c>
      <c r="Q43" s="32">
        <f t="shared" si="15"/>
        <v>0</v>
      </c>
      <c r="R43" s="33">
        <f t="shared" si="16"/>
        <v>0</v>
      </c>
      <c r="S43" s="30">
        <f t="shared" si="17"/>
      </c>
      <c r="T43" s="31">
        <f t="shared" si="18"/>
        <v>1</v>
      </c>
      <c r="U43" s="32">
        <f t="shared" si="18"/>
        <v>1</v>
      </c>
      <c r="V43" s="33">
        <f t="shared" si="19"/>
        <v>0</v>
      </c>
      <c r="W43" s="30">
        <f t="shared" si="20"/>
        <v>100</v>
      </c>
    </row>
    <row r="44" spans="1:23" ht="13.5" customHeight="1" thickBot="1">
      <c r="A44" s="53" t="s">
        <v>35</v>
      </c>
      <c r="B44" s="75" t="s">
        <v>11</v>
      </c>
      <c r="C44" s="131">
        <v>2</v>
      </c>
      <c r="D44" s="132">
        <v>1</v>
      </c>
      <c r="E44" s="132">
        <v>1</v>
      </c>
      <c r="F44" s="139">
        <v>50</v>
      </c>
      <c r="G44" s="59"/>
      <c r="H44" s="21"/>
      <c r="I44" s="94"/>
      <c r="J44" s="21"/>
      <c r="K44" s="21"/>
      <c r="L44" s="21"/>
      <c r="M44" s="21"/>
      <c r="N44" s="21"/>
      <c r="O44" s="21"/>
      <c r="P44" s="31">
        <f t="shared" si="14"/>
        <v>0</v>
      </c>
      <c r="Q44" s="32">
        <f t="shared" si="15"/>
        <v>0</v>
      </c>
      <c r="R44" s="33">
        <f t="shared" si="16"/>
        <v>0</v>
      </c>
      <c r="S44" s="30">
        <f t="shared" si="17"/>
      </c>
      <c r="T44" s="31">
        <f t="shared" si="18"/>
        <v>2</v>
      </c>
      <c r="U44" s="32">
        <f t="shared" si="18"/>
        <v>1</v>
      </c>
      <c r="V44" s="33">
        <f t="shared" si="19"/>
        <v>1</v>
      </c>
      <c r="W44" s="30">
        <f t="shared" si="20"/>
        <v>50</v>
      </c>
    </row>
    <row r="45" spans="1:23" ht="13.5" customHeight="1" thickBot="1">
      <c r="A45" s="108" t="s">
        <v>54</v>
      </c>
      <c r="B45" s="102" t="s">
        <v>11</v>
      </c>
      <c r="C45" s="131">
        <v>1</v>
      </c>
      <c r="D45" s="132">
        <v>0</v>
      </c>
      <c r="E45" s="132">
        <v>1</v>
      </c>
      <c r="F45" s="139">
        <v>0</v>
      </c>
      <c r="G45" s="60"/>
      <c r="H45" s="22"/>
      <c r="I45" s="95"/>
      <c r="J45" s="22"/>
      <c r="K45" s="22"/>
      <c r="L45" s="22"/>
      <c r="M45" s="22"/>
      <c r="N45" s="22"/>
      <c r="O45" s="22"/>
      <c r="P45" s="105">
        <f>COUNT(G45:O45)</f>
        <v>0</v>
      </c>
      <c r="Q45" s="106">
        <f>SUM(G45:O45)</f>
        <v>0</v>
      </c>
      <c r="R45" s="107">
        <f>P45-Q45</f>
        <v>0</v>
      </c>
      <c r="S45" s="104">
        <f>IF(P45=0,"",Q45/P45*100)</f>
      </c>
      <c r="T45" s="31">
        <f t="shared" si="18"/>
        <v>1</v>
      </c>
      <c r="U45" s="32">
        <f t="shared" si="18"/>
        <v>0</v>
      </c>
      <c r="V45" s="33">
        <f t="shared" si="19"/>
        <v>1</v>
      </c>
      <c r="W45" s="30">
        <f t="shared" si="20"/>
        <v>0</v>
      </c>
    </row>
    <row r="46" spans="1:23" ht="13.5" customHeight="1" thickBot="1">
      <c r="A46" s="53" t="s">
        <v>51</v>
      </c>
      <c r="B46" s="102" t="s">
        <v>11</v>
      </c>
      <c r="C46" s="131">
        <v>1</v>
      </c>
      <c r="D46" s="132">
        <v>1</v>
      </c>
      <c r="E46" s="132">
        <v>0</v>
      </c>
      <c r="F46" s="139">
        <v>100</v>
      </c>
      <c r="G46" s="60"/>
      <c r="H46" s="22"/>
      <c r="I46" s="95"/>
      <c r="J46" s="22"/>
      <c r="K46" s="22"/>
      <c r="L46" s="22"/>
      <c r="M46" s="22"/>
      <c r="N46" s="22"/>
      <c r="O46" s="22"/>
      <c r="P46" s="105">
        <f t="shared" si="14"/>
        <v>0</v>
      </c>
      <c r="Q46" s="106">
        <f t="shared" si="15"/>
        <v>0</v>
      </c>
      <c r="R46" s="107">
        <f t="shared" si="16"/>
        <v>0</v>
      </c>
      <c r="S46" s="104">
        <f t="shared" si="17"/>
      </c>
      <c r="T46" s="31">
        <f t="shared" si="18"/>
        <v>1</v>
      </c>
      <c r="U46" s="32">
        <f t="shared" si="18"/>
        <v>1</v>
      </c>
      <c r="V46" s="33">
        <f t="shared" si="19"/>
        <v>0</v>
      </c>
      <c r="W46" s="30">
        <f t="shared" si="20"/>
        <v>100</v>
      </c>
    </row>
    <row r="47" spans="1:23" ht="13.5" customHeight="1" thickBot="1">
      <c r="A47" s="54" t="s">
        <v>46</v>
      </c>
      <c r="B47" s="76" t="s">
        <v>11</v>
      </c>
      <c r="C47" s="131">
        <v>2</v>
      </c>
      <c r="D47" s="132">
        <v>1</v>
      </c>
      <c r="E47" s="132">
        <v>1</v>
      </c>
      <c r="F47" s="139">
        <v>50</v>
      </c>
      <c r="G47" s="65">
        <v>0</v>
      </c>
      <c r="H47" s="23"/>
      <c r="I47" s="96"/>
      <c r="J47" s="23"/>
      <c r="K47" s="23"/>
      <c r="L47" s="23"/>
      <c r="M47" s="23"/>
      <c r="N47" s="23"/>
      <c r="O47" s="23"/>
      <c r="P47" s="105">
        <f t="shared" si="14"/>
        <v>1</v>
      </c>
      <c r="Q47" s="106">
        <f t="shared" si="15"/>
        <v>0</v>
      </c>
      <c r="R47" s="107">
        <f t="shared" si="16"/>
        <v>1</v>
      </c>
      <c r="S47" s="104">
        <f t="shared" si="17"/>
        <v>0</v>
      </c>
      <c r="T47" s="34">
        <f t="shared" si="18"/>
        <v>3</v>
      </c>
      <c r="U47" s="35">
        <f t="shared" si="18"/>
        <v>1</v>
      </c>
      <c r="V47" s="36">
        <f t="shared" si="19"/>
        <v>2</v>
      </c>
      <c r="W47" s="37">
        <f t="shared" si="20"/>
        <v>33.33333333333333</v>
      </c>
    </row>
    <row r="48" spans="1:19" ht="13.5" customHeight="1" thickBot="1">
      <c r="A48" s="51"/>
      <c r="B48" s="81"/>
      <c r="C48" s="140"/>
      <c r="D48" s="140"/>
      <c r="E48" s="140"/>
      <c r="F48" s="140"/>
      <c r="G48" s="71"/>
      <c r="H48" s="28"/>
      <c r="I48" s="28"/>
      <c r="J48" s="28"/>
      <c r="K48" s="28"/>
      <c r="L48" s="28"/>
      <c r="M48" s="28"/>
      <c r="N48" s="28"/>
      <c r="O48" s="28"/>
      <c r="P48" s="7"/>
      <c r="Q48" s="8"/>
      <c r="R48" s="9"/>
      <c r="S48" s="109"/>
    </row>
    <row r="49" spans="1:23" ht="13.5" customHeight="1" thickBot="1">
      <c r="A49" s="55" t="s">
        <v>24</v>
      </c>
      <c r="B49" s="78" t="s">
        <v>12</v>
      </c>
      <c r="C49" s="131">
        <v>4</v>
      </c>
      <c r="D49" s="132">
        <v>3</v>
      </c>
      <c r="E49" s="132">
        <v>1</v>
      </c>
      <c r="F49" s="139">
        <v>75</v>
      </c>
      <c r="G49" s="99"/>
      <c r="H49" s="25"/>
      <c r="I49" s="25"/>
      <c r="J49" s="25"/>
      <c r="K49" s="25"/>
      <c r="L49" s="25"/>
      <c r="M49" s="25"/>
      <c r="N49" s="25"/>
      <c r="O49" s="25"/>
      <c r="P49" s="31">
        <f>COUNT(G49:O49)</f>
        <v>0</v>
      </c>
      <c r="Q49" s="32">
        <f>SUM(G49:O49)</f>
        <v>0</v>
      </c>
      <c r="R49" s="33">
        <f>P49-Q49</f>
        <v>0</v>
      </c>
      <c r="S49" s="30">
        <f>IF(P49=0,"",Q49/P49*100)</f>
      </c>
      <c r="T49" s="31">
        <f aca="true" t="shared" si="21" ref="T49:U52">C49+P49</f>
        <v>4</v>
      </c>
      <c r="U49" s="32">
        <f t="shared" si="21"/>
        <v>3</v>
      </c>
      <c r="V49" s="33">
        <f>T49-U49</f>
        <v>1</v>
      </c>
      <c r="W49" s="30">
        <f>IF(T49=0,"",U49/T49*100)</f>
        <v>75</v>
      </c>
    </row>
    <row r="50" spans="1:23" ht="13.5" customHeight="1" thickBot="1">
      <c r="A50" s="56" t="s">
        <v>50</v>
      </c>
      <c r="B50" s="75" t="s">
        <v>12</v>
      </c>
      <c r="C50" s="131">
        <v>3</v>
      </c>
      <c r="D50" s="132">
        <v>3</v>
      </c>
      <c r="E50" s="132">
        <v>0</v>
      </c>
      <c r="F50" s="139">
        <v>100</v>
      </c>
      <c r="G50" s="100">
        <v>1</v>
      </c>
      <c r="H50" s="21"/>
      <c r="I50" s="21"/>
      <c r="J50" s="21"/>
      <c r="K50" s="21"/>
      <c r="L50" s="21"/>
      <c r="M50" s="21"/>
      <c r="N50" s="21"/>
      <c r="O50" s="21"/>
      <c r="P50" s="31">
        <f>COUNT(G50:O50)</f>
        <v>1</v>
      </c>
      <c r="Q50" s="32">
        <f>SUM(G50:O50)</f>
        <v>1</v>
      </c>
      <c r="R50" s="33">
        <f>P50-Q50</f>
        <v>0</v>
      </c>
      <c r="S50" s="30">
        <f>IF(P50=0,"",Q50/P50*100)</f>
        <v>100</v>
      </c>
      <c r="T50" s="31">
        <f t="shared" si="21"/>
        <v>4</v>
      </c>
      <c r="U50" s="32">
        <f t="shared" si="21"/>
        <v>4</v>
      </c>
      <c r="V50" s="33">
        <f>T50-U50</f>
        <v>0</v>
      </c>
      <c r="W50" s="30">
        <f>IF(T50=0,"",U50/T50*100)</f>
        <v>100</v>
      </c>
    </row>
    <row r="51" spans="1:23" ht="13.5" customHeight="1" thickBot="1">
      <c r="A51" s="56" t="s">
        <v>41</v>
      </c>
      <c r="B51" s="75" t="s">
        <v>12</v>
      </c>
      <c r="C51" s="131">
        <v>1</v>
      </c>
      <c r="D51" s="132">
        <v>1</v>
      </c>
      <c r="E51" s="132">
        <v>0</v>
      </c>
      <c r="F51" s="139">
        <v>100</v>
      </c>
      <c r="G51" s="99"/>
      <c r="H51" s="25"/>
      <c r="I51" s="25"/>
      <c r="J51" s="25"/>
      <c r="K51" s="25"/>
      <c r="L51" s="25"/>
      <c r="M51" s="25"/>
      <c r="N51" s="25"/>
      <c r="O51" s="25"/>
      <c r="P51" s="31">
        <f>COUNT(G51:O51)</f>
        <v>0</v>
      </c>
      <c r="Q51" s="32">
        <f>SUM(G51:O51)</f>
        <v>0</v>
      </c>
      <c r="R51" s="33">
        <f>P51-Q51</f>
        <v>0</v>
      </c>
      <c r="S51" s="30">
        <f>IF(P51=0,"",Q51/P51*100)</f>
      </c>
      <c r="T51" s="31">
        <f t="shared" si="21"/>
        <v>1</v>
      </c>
      <c r="U51" s="32">
        <f t="shared" si="21"/>
        <v>1</v>
      </c>
      <c r="V51" s="33">
        <f>T51-U51</f>
        <v>0</v>
      </c>
      <c r="W51" s="30">
        <f>IF(T51=0,"",U51/T51*100)</f>
        <v>100</v>
      </c>
    </row>
    <row r="52" spans="1:23" ht="13.5" customHeight="1" thickBot="1">
      <c r="A52" s="56" t="s">
        <v>47</v>
      </c>
      <c r="B52" s="76" t="s">
        <v>12</v>
      </c>
      <c r="C52" s="131">
        <v>1</v>
      </c>
      <c r="D52" s="132">
        <v>1</v>
      </c>
      <c r="E52" s="132">
        <v>0</v>
      </c>
      <c r="F52" s="139">
        <v>100</v>
      </c>
      <c r="G52" s="101"/>
      <c r="H52" s="23"/>
      <c r="I52" s="23"/>
      <c r="J52" s="23"/>
      <c r="K52" s="23"/>
      <c r="L52" s="23"/>
      <c r="M52" s="23"/>
      <c r="N52" s="23"/>
      <c r="O52" s="23"/>
      <c r="P52" s="34">
        <f>COUNT(G52:O52)</f>
        <v>0</v>
      </c>
      <c r="Q52" s="35">
        <f>SUM(G52:O52)</f>
        <v>0</v>
      </c>
      <c r="R52" s="36">
        <f>P52-Q52</f>
        <v>0</v>
      </c>
      <c r="S52" s="37">
        <f>IF(P52=0,"",Q52/P52*100)</f>
      </c>
      <c r="T52" s="34">
        <f t="shared" si="21"/>
        <v>1</v>
      </c>
      <c r="U52" s="35">
        <f t="shared" si="21"/>
        <v>1</v>
      </c>
      <c r="V52" s="36">
        <f>T52-U52</f>
        <v>0</v>
      </c>
      <c r="W52" s="37">
        <f>IF(T52=0,"",U52/T52*100)</f>
        <v>100</v>
      </c>
    </row>
    <row r="53" spans="1:19" ht="13.5" customHeight="1" thickBot="1">
      <c r="A53" s="87"/>
      <c r="B53" s="86"/>
      <c r="C53" s="135"/>
      <c r="D53" s="135"/>
      <c r="E53" s="135"/>
      <c r="F53" s="135"/>
      <c r="G53" s="89"/>
      <c r="H53" s="90"/>
      <c r="I53" s="90"/>
      <c r="J53" s="89"/>
      <c r="K53" s="90"/>
      <c r="L53" s="89"/>
      <c r="M53" s="90"/>
      <c r="N53" s="90"/>
      <c r="O53" s="90"/>
      <c r="P53" s="88"/>
      <c r="R53" s="118"/>
      <c r="S53" s="119"/>
    </row>
    <row r="54" spans="1:23" ht="13.5" customHeight="1" thickBot="1">
      <c r="A54" s="41" t="s">
        <v>23</v>
      </c>
      <c r="B54" s="80" t="s">
        <v>17</v>
      </c>
      <c r="C54" s="131">
        <v>5</v>
      </c>
      <c r="D54" s="132">
        <v>0</v>
      </c>
      <c r="E54" s="132">
        <v>5</v>
      </c>
      <c r="F54" s="139">
        <v>0</v>
      </c>
      <c r="G54" s="63"/>
      <c r="H54" s="20"/>
      <c r="I54" s="20"/>
      <c r="J54" s="92"/>
      <c r="K54" s="20"/>
      <c r="L54" s="20"/>
      <c r="M54" s="20"/>
      <c r="N54" s="20"/>
      <c r="O54" s="20"/>
      <c r="P54" s="31">
        <f>COUNT(G54:O54)</f>
        <v>0</v>
      </c>
      <c r="Q54" s="32">
        <f>SUM(G54:O54)</f>
        <v>0</v>
      </c>
      <c r="R54" s="33">
        <f>P54-Q54</f>
        <v>0</v>
      </c>
      <c r="S54" s="30">
        <f>IF(P54=0,"",Q54/P54*100)</f>
      </c>
      <c r="T54" s="31">
        <f aca="true" t="shared" si="22" ref="T54:U56">C54+P54</f>
        <v>5</v>
      </c>
      <c r="U54" s="32">
        <f t="shared" si="22"/>
        <v>0</v>
      </c>
      <c r="V54" s="33">
        <f>T54-U54</f>
        <v>5</v>
      </c>
      <c r="W54" s="30">
        <f>IF(T54=0,"",U54/T54*100)</f>
        <v>0</v>
      </c>
    </row>
    <row r="55" spans="1:23" ht="13.5" thickBot="1">
      <c r="A55" s="48" t="s">
        <v>45</v>
      </c>
      <c r="B55" s="102" t="s">
        <v>17</v>
      </c>
      <c r="C55" s="131">
        <v>4</v>
      </c>
      <c r="D55" s="132">
        <v>1</v>
      </c>
      <c r="E55" s="132">
        <v>3</v>
      </c>
      <c r="F55" s="139">
        <v>25</v>
      </c>
      <c r="G55" s="64"/>
      <c r="H55" s="25"/>
      <c r="I55" s="25"/>
      <c r="J55" s="93"/>
      <c r="K55" s="25"/>
      <c r="L55" s="25"/>
      <c r="M55" s="25"/>
      <c r="N55" s="25"/>
      <c r="O55" s="25"/>
      <c r="P55" s="31">
        <f>COUNT(G55:O55)</f>
        <v>0</v>
      </c>
      <c r="Q55" s="32">
        <f>SUM(G55:O55)</f>
        <v>0</v>
      </c>
      <c r="R55" s="33">
        <f>P55-Q55</f>
        <v>0</v>
      </c>
      <c r="S55" s="30">
        <f>IF(P55=0,"",Q55/P55*100)</f>
      </c>
      <c r="T55" s="31">
        <f t="shared" si="22"/>
        <v>4</v>
      </c>
      <c r="U55" s="32">
        <f t="shared" si="22"/>
        <v>1</v>
      </c>
      <c r="V55" s="33">
        <f>T55-U55</f>
        <v>3</v>
      </c>
      <c r="W55" s="30">
        <f>IF(T55=0,"",U55/T55*100)</f>
        <v>25</v>
      </c>
    </row>
    <row r="56" spans="1:23" ht="13.5" thickBot="1">
      <c r="A56" s="54" t="s">
        <v>59</v>
      </c>
      <c r="B56" s="76" t="s">
        <v>17</v>
      </c>
      <c r="C56" s="131">
        <v>0</v>
      </c>
      <c r="D56" s="132">
        <v>0</v>
      </c>
      <c r="E56" s="132">
        <v>0</v>
      </c>
      <c r="F56" s="139">
        <v>0</v>
      </c>
      <c r="G56" s="61">
        <v>1</v>
      </c>
      <c r="H56" s="23"/>
      <c r="I56" s="23"/>
      <c r="J56" s="96"/>
      <c r="K56" s="23"/>
      <c r="L56" s="23"/>
      <c r="M56" s="23"/>
      <c r="N56" s="23"/>
      <c r="O56" s="23"/>
      <c r="P56" s="34">
        <f>COUNT(G56:O56)</f>
        <v>1</v>
      </c>
      <c r="Q56" s="35">
        <f>SUM(G56:O56)</f>
        <v>1</v>
      </c>
      <c r="R56" s="36">
        <f>P56-Q56</f>
        <v>0</v>
      </c>
      <c r="S56" s="37">
        <f>IF(P56=0,"",Q56/P56*100)</f>
        <v>100</v>
      </c>
      <c r="T56" s="31">
        <f t="shared" si="22"/>
        <v>1</v>
      </c>
      <c r="U56" s="32">
        <f t="shared" si="22"/>
        <v>1</v>
      </c>
      <c r="V56" s="33">
        <f>T56-U56</f>
        <v>0</v>
      </c>
      <c r="W56" s="30">
        <f>IF(T56=0,"",U56/T56*100)</f>
        <v>100</v>
      </c>
    </row>
    <row r="57" spans="3:6" ht="12.75">
      <c r="C57" s="141"/>
      <c r="D57" s="141"/>
      <c r="E57" s="141"/>
      <c r="F57" s="141"/>
    </row>
  </sheetData>
  <sheetProtection/>
  <mergeCells count="4">
    <mergeCell ref="G2:O2"/>
    <mergeCell ref="P2:S2"/>
    <mergeCell ref="C2:F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2016-09-07T12:35:00Z</cp:lastPrinted>
  <dcterms:created xsi:type="dcterms:W3CDTF">2002-10-11T16:39:46Z</dcterms:created>
  <dcterms:modified xsi:type="dcterms:W3CDTF">2023-03-26T20:07:22Z</dcterms:modified>
  <cp:category/>
  <cp:version/>
  <cp:contentType/>
  <cp:contentStatus/>
</cp:coreProperties>
</file>